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CONTABLE\"/>
    </mc:Choice>
  </mc:AlternateContent>
  <bookViews>
    <workbookView xWindow="1980" yWindow="108" windowWidth="15600" windowHeight="7992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3" l="1"/>
  <c r="F4" i="3"/>
  <c r="E12" i="3"/>
  <c r="F12" i="3"/>
  <c r="E15" i="3"/>
  <c r="F15" i="3"/>
  <c r="F56" i="3" l="1"/>
  <c r="E56" i="3"/>
  <c r="F39" i="3"/>
  <c r="E29" i="3"/>
  <c r="F29" i="3"/>
  <c r="E25" i="3"/>
  <c r="F25" i="3"/>
  <c r="F22" i="3" l="1"/>
  <c r="E39" i="3"/>
  <c r="E22" i="3"/>
  <c r="F49" i="3"/>
  <c r="E49" i="3"/>
  <c r="F43" i="3"/>
  <c r="E43" i="3"/>
  <c r="F59" i="3" l="1"/>
  <c r="F61" i="3" s="1"/>
  <c r="E59" i="3"/>
  <c r="E61" i="3" s="1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<sst xmlns="http://schemas.openxmlformats.org/spreadsheetml/2006/main" count="61" uniqueCount="61">
  <si>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</si>
  <si>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</si>
  <si>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</si>
  <si>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</si>
  <si>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</si>
  <si>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</si>
  <si>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</si>
  <si>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</si>
  <si>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</si>
  <si>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</si>
  <si>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</si>
  <si>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</si>
  <si>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</si>
  <si>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</si>
  <si>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</si>
  <si>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</si>
  <si>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</si>
  <si>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</si>
  <si>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</si>
  <si>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</si>
  <si>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</si>
  <si>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</si>
  <si>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</si>
  <si>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</si>
  <si>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</si>
  <si>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</si>
  <si>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</si>
  <si>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</si>
  <si>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</si>
  <si>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</si>
  <si>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</si>
  <si>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</si>
  <si>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</si>
  <si>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</si>
  <si>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</si>
  <si>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</si>
  <si>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</si>
  <si>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</si>
  <si>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</si>
  <si>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</si>
  <si>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</si>
  <si>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</si>
  <si>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</si>
  <si>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</si>
  <si>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</si>
  <si>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</si>
  <si>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</si>
  <si>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</si>
  <si>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</si>
  <si>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</si>
  <si>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</si>
  <si>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</si>
  <si>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</si>
  <si>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</si>
  <si>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</si>
  <si>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LEÓN
Estado de Actividades
Del 01 de enero al 30 de junio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</si>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</sst>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5" fontId="2" fillId="0" borderId="10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6" applyNumberFormat="1" applyFont="1" applyFill="1" applyBorder="1" applyAlignment="1" applyProtection="1">
      <alignment horizontal="center" vertical="center"/>
      <protection locked="0"/>
    </xf>
    <xf numFmtId="166" fontId="2" fillId="0" borderId="1" xfId="16" applyNumberFormat="1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>
      <alignment horizontal="center" vertical="top"/>
    </xf>
    <xf numFmtId="0" fontId="3" fillId="0" borderId="0" xfId="8" applyNumberFormat="1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center" vertical="center" wrapText="1"/>
    </xf>
    <xf numFmtId="41" fontId="2" fillId="0" borderId="0" xfId="16" applyNumberFormat="1" applyFont="1" applyFill="1" applyBorder="1" applyAlignment="1" applyProtection="1">
      <alignment horizontal="right" vertical="top"/>
      <protection locked="0"/>
    </xf>
    <xf numFmtId="41" fontId="2" fillId="0" borderId="1" xfId="16" applyNumberFormat="1" applyFont="1" applyFill="1" applyBorder="1" applyAlignment="1" applyProtection="1">
      <alignment horizontal="right" vertical="top"/>
      <protection locked="0"/>
    </xf>
    <xf numFmtId="41" fontId="3" fillId="0" borderId="0" xfId="16" applyNumberFormat="1" applyFont="1" applyFill="1" applyBorder="1" applyAlignment="1" applyProtection="1">
      <alignment horizontal="right"/>
      <protection locked="0"/>
    </xf>
    <xf numFmtId="41" fontId="3" fillId="0" borderId="1" xfId="16" applyNumberFormat="1" applyFont="1" applyFill="1" applyBorder="1" applyAlignment="1" applyProtection="1">
      <alignment horizontal="right"/>
      <protection locked="0"/>
    </xf>
    <xf numFmtId="41" fontId="2" fillId="0" borderId="0" xfId="16" applyNumberFormat="1" applyFont="1" applyFill="1" applyBorder="1" applyAlignment="1" applyProtection="1">
      <alignment horizontal="right" vertical="center"/>
      <protection locked="0"/>
    </xf>
    <xf numFmtId="41" fontId="2" fillId="0" borderId="1" xfId="16" applyNumberFormat="1" applyFont="1" applyFill="1" applyBorder="1" applyAlignment="1" applyProtection="1">
      <alignment horizontal="right"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165" fontId="2" fillId="0" borderId="10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15240</xdr:rowOff>
    </xdr:from>
    <xdr:to>
      <xdr:col>2</xdr:col>
      <xdr:colOff>807720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5240"/>
          <a:ext cx="89916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showGridLines="0" tabSelected="1" view="pageBreakPreview" zoomScaleNormal="100" zoomScaleSheetLayoutView="100" workbookViewId="0">
      <selection activeCell="G12" sqref="G12"/>
    </sheetView>
  </sheetViews>
  <sheetFormatPr baseColWidth="10" defaultColWidth="12" defaultRowHeight="10.199999999999999" x14ac:dyDescent="0.2"/>
  <cols>
    <col min="1" max="1" width="2.42578125" style="1" customWidth="1"/>
    <col min="2" max="2" width="1.85546875" style="6" customWidth="1"/>
    <col min="3" max="3" width="55.7109375" style="1" customWidth="1"/>
    <col min="4" max="4" width="24.7109375" style="1" customWidth="1"/>
    <col min="5" max="6" width="21.140625" style="1" customWidth="1"/>
    <col min="7" max="16384" width="12" style="1"/>
  </cols>
  <sheetData>
    <row r="1" spans="1:6" ht="39.9" customHeight="1" x14ac:dyDescent="0.2">
      <c r="B1" s="39" t="s">
        <v>55</v>
      </c>
      <c r="C1" s="40"/>
      <c r="D1" s="40"/>
      <c r="E1" s="40"/>
      <c r="F1" s="41"/>
    </row>
    <row r="2" spans="1:6" x14ac:dyDescent="0.2">
      <c r="B2" s="10"/>
      <c r="C2" s="7"/>
      <c r="D2" s="7"/>
      <c r="E2" s="8">
        <v>2019</v>
      </c>
      <c r="F2" s="9">
        <v>2018</v>
      </c>
    </row>
    <row r="3" spans="1:6" s="2" customFormat="1" x14ac:dyDescent="0.2">
      <c r="B3" s="3" t="s">
        <v>0</v>
      </c>
      <c r="C3" s="11"/>
      <c r="D3" s="11"/>
      <c r="E3" s="27"/>
      <c r="F3" s="28"/>
    </row>
    <row r="4" spans="1:6" x14ac:dyDescent="0.2">
      <c r="B4" s="4" t="s">
        <v>46</v>
      </c>
      <c r="C4" s="2"/>
      <c r="D4" s="2"/>
      <c r="E4" s="33">
        <f>SUM(E5:E11)</f>
        <v>1291646243.27</v>
      </c>
      <c r="F4" s="34">
        <f>SUM(F5:F11)</f>
        <v>1875399054.6600008</v>
      </c>
    </row>
    <row r="5" spans="1:6" x14ac:dyDescent="0.2">
      <c r="A5" s="30"/>
      <c r="B5" s="13"/>
      <c r="C5" s="14" t="s">
        <v>1</v>
      </c>
      <c r="D5" s="14"/>
      <c r="E5" s="35">
        <v>892584768.3599999</v>
      </c>
      <c r="F5" s="36">
        <v>1104636027.7600005</v>
      </c>
    </row>
    <row r="6" spans="1:6" x14ac:dyDescent="0.2">
      <c r="A6" s="30"/>
      <c r="B6" s="13"/>
      <c r="C6" s="14" t="s">
        <v>35</v>
      </c>
      <c r="D6" s="14"/>
      <c r="E6" s="35">
        <v>0</v>
      </c>
      <c r="F6" s="36">
        <v>0</v>
      </c>
    </row>
    <row r="7" spans="1:6" x14ac:dyDescent="0.2">
      <c r="A7" s="30"/>
      <c r="B7" s="13"/>
      <c r="C7" s="14" t="s">
        <v>11</v>
      </c>
      <c r="D7" s="14"/>
      <c r="E7" s="35">
        <v>27047.22</v>
      </c>
      <c r="F7" s="36">
        <v>31214.14</v>
      </c>
    </row>
    <row r="8" spans="1:6" x14ac:dyDescent="0.2">
      <c r="A8" s="30"/>
      <c r="B8" s="13"/>
      <c r="C8" s="14" t="s">
        <v>2</v>
      </c>
      <c r="D8" s="14"/>
      <c r="E8" s="35">
        <v>187368340.57999998</v>
      </c>
      <c r="F8" s="36">
        <v>363911277.57000005</v>
      </c>
    </row>
    <row r="9" spans="1:6" x14ac:dyDescent="0.2">
      <c r="A9" s="30"/>
      <c r="B9" s="13"/>
      <c r="C9" s="14" t="s">
        <v>47</v>
      </c>
      <c r="D9" s="14"/>
      <c r="E9" s="35">
        <v>60490867.899999999</v>
      </c>
      <c r="F9" s="36">
        <v>159397554.69</v>
      </c>
    </row>
    <row r="10" spans="1:6" x14ac:dyDescent="0.2">
      <c r="A10" s="30"/>
      <c r="B10" s="13"/>
      <c r="C10" s="14" t="s">
        <v>48</v>
      </c>
      <c r="D10" s="14"/>
      <c r="E10" s="35">
        <v>151175219.21000001</v>
      </c>
      <c r="F10" s="36">
        <v>247422980.50000006</v>
      </c>
    </row>
    <row r="11" spans="1:6" x14ac:dyDescent="0.2">
      <c r="A11" s="30"/>
      <c r="B11" s="13"/>
      <c r="C11" s="14" t="s">
        <v>49</v>
      </c>
      <c r="D11" s="14"/>
      <c r="E11" s="35">
        <v>0</v>
      </c>
      <c r="F11" s="36">
        <v>0</v>
      </c>
    </row>
    <row r="12" spans="1:6" ht="42" customHeight="1" x14ac:dyDescent="0.2">
      <c r="B12" s="42" t="s">
        <v>50</v>
      </c>
      <c r="C12" s="43"/>
      <c r="D12" s="29"/>
      <c r="E12" s="33">
        <f>SUM(E13:E14)</f>
        <v>2106797762.1200004</v>
      </c>
      <c r="F12" s="34">
        <f>SUM(F13:F14)</f>
        <v>4069990283.559999</v>
      </c>
    </row>
    <row r="13" spans="1:6" ht="30.6" x14ac:dyDescent="0.2">
      <c r="A13" s="31"/>
      <c r="B13" s="13"/>
      <c r="C13" s="20" t="s">
        <v>51</v>
      </c>
      <c r="D13" s="20"/>
      <c r="E13" s="35">
        <v>2106797762.1200004</v>
      </c>
      <c r="F13" s="36">
        <v>4069990283.559999</v>
      </c>
    </row>
    <row r="14" spans="1:6" x14ac:dyDescent="0.2">
      <c r="A14" s="32"/>
      <c r="B14" s="13"/>
      <c r="C14" s="14" t="s">
        <v>52</v>
      </c>
      <c r="D14" s="14"/>
      <c r="E14" s="35">
        <v>0</v>
      </c>
      <c r="F14" s="36">
        <v>0</v>
      </c>
    </row>
    <row r="15" spans="1:6" x14ac:dyDescent="0.2">
      <c r="B15" s="4" t="s">
        <v>41</v>
      </c>
      <c r="C15" s="2"/>
      <c r="D15" s="2"/>
      <c r="E15" s="33">
        <f>SUM(E16:E20)</f>
        <v>4150353.31</v>
      </c>
      <c r="F15" s="34">
        <f>SUM(F16:F20)</f>
        <v>10426555.73</v>
      </c>
    </row>
    <row r="16" spans="1:6" x14ac:dyDescent="0.2">
      <c r="A16" s="30"/>
      <c r="B16" s="13"/>
      <c r="C16" s="14" t="s">
        <v>36</v>
      </c>
      <c r="D16" s="14"/>
      <c r="E16" s="35">
        <v>0</v>
      </c>
      <c r="F16" s="36">
        <v>10156897.029999999</v>
      </c>
    </row>
    <row r="17" spans="1:6" x14ac:dyDescent="0.2">
      <c r="A17" s="30"/>
      <c r="B17" s="13"/>
      <c r="C17" s="14" t="s">
        <v>12</v>
      </c>
      <c r="D17" s="14"/>
      <c r="E17" s="35">
        <v>10353.31</v>
      </c>
      <c r="F17" s="36">
        <v>30637.65</v>
      </c>
    </row>
    <row r="18" spans="1:6" x14ac:dyDescent="0.2">
      <c r="A18" s="31"/>
      <c r="B18" s="13"/>
      <c r="C18" s="14" t="s">
        <v>13</v>
      </c>
      <c r="D18" s="14"/>
      <c r="E18" s="35">
        <v>0</v>
      </c>
      <c r="F18" s="36">
        <v>0</v>
      </c>
    </row>
    <row r="19" spans="1:6" x14ac:dyDescent="0.2">
      <c r="A19" s="30"/>
      <c r="B19" s="13"/>
      <c r="C19" s="14" t="s">
        <v>14</v>
      </c>
      <c r="D19" s="14"/>
      <c r="E19" s="35">
        <v>4140000</v>
      </c>
      <c r="F19" s="36">
        <v>0</v>
      </c>
    </row>
    <row r="20" spans="1:6" x14ac:dyDescent="0.2">
      <c r="A20" s="30"/>
      <c r="B20" s="13"/>
      <c r="C20" s="14" t="s">
        <v>15</v>
      </c>
      <c r="D20" s="14"/>
      <c r="E20" s="35">
        <v>0</v>
      </c>
      <c r="F20" s="36">
        <v>239021.05000000002</v>
      </c>
    </row>
    <row r="21" spans="1:6" x14ac:dyDescent="0.2">
      <c r="B21" s="13"/>
      <c r="C21" s="12"/>
      <c r="D21" s="12"/>
      <c r="E21" s="35"/>
      <c r="F21" s="36"/>
    </row>
    <row r="22" spans="1:6" x14ac:dyDescent="0.2">
      <c r="B22" s="5" t="s">
        <v>9</v>
      </c>
      <c r="C22" s="15"/>
      <c r="D22" s="15"/>
      <c r="E22" s="33">
        <f>E15+E12+E4</f>
        <v>3402594358.7000003</v>
      </c>
      <c r="F22" s="34">
        <f>F15+F12+F4</f>
        <v>5955815893.9499998</v>
      </c>
    </row>
    <row r="23" spans="1:6" x14ac:dyDescent="0.2">
      <c r="B23" s="13"/>
      <c r="C23" s="11"/>
      <c r="D23" s="11"/>
      <c r="E23" s="33"/>
      <c r="F23" s="34"/>
    </row>
    <row r="24" spans="1:6" s="2" customFormat="1" x14ac:dyDescent="0.2">
      <c r="B24" s="3" t="s">
        <v>8</v>
      </c>
      <c r="C24" s="11"/>
      <c r="D24" s="11"/>
      <c r="E24" s="37"/>
      <c r="F24" s="38"/>
    </row>
    <row r="25" spans="1:6" x14ac:dyDescent="0.2">
      <c r="B25" s="4" t="s">
        <v>42</v>
      </c>
      <c r="C25" s="2"/>
      <c r="D25" s="2"/>
      <c r="E25" s="33">
        <f>SUM(E26:E28)</f>
        <v>1527825363.01</v>
      </c>
      <c r="F25" s="34">
        <f>SUM(F26:F28)</f>
        <v>3365434694.4200001</v>
      </c>
    </row>
    <row r="26" spans="1:6" x14ac:dyDescent="0.2">
      <c r="A26" s="30"/>
      <c r="B26" s="13"/>
      <c r="C26" s="14" t="s">
        <v>37</v>
      </c>
      <c r="D26" s="14"/>
      <c r="E26" s="35">
        <v>936648653.63</v>
      </c>
      <c r="F26" s="36">
        <v>1971752874.71</v>
      </c>
    </row>
    <row r="27" spans="1:6" x14ac:dyDescent="0.2">
      <c r="A27" s="30"/>
      <c r="B27" s="13"/>
      <c r="C27" s="14" t="s">
        <v>16</v>
      </c>
      <c r="D27" s="14"/>
      <c r="E27" s="35">
        <v>139785620.79000002</v>
      </c>
      <c r="F27" s="36">
        <v>331248212.12</v>
      </c>
    </row>
    <row r="28" spans="1:6" x14ac:dyDescent="0.2">
      <c r="A28" s="30"/>
      <c r="B28" s="13"/>
      <c r="C28" s="14" t="s">
        <v>17</v>
      </c>
      <c r="D28" s="14"/>
      <c r="E28" s="35">
        <v>451391088.58999985</v>
      </c>
      <c r="F28" s="36">
        <v>1062433607.5900003</v>
      </c>
    </row>
    <row r="29" spans="1:6" x14ac:dyDescent="0.2">
      <c r="B29" s="4" t="s">
        <v>53</v>
      </c>
      <c r="C29" s="2"/>
      <c r="D29" s="2"/>
      <c r="E29" s="33">
        <f>SUM(E30:E38)</f>
        <v>410632090.56999993</v>
      </c>
      <c r="F29" s="34">
        <f>SUM(F30:F38)</f>
        <v>882353739.34000003</v>
      </c>
    </row>
    <row r="30" spans="1:6" x14ac:dyDescent="0.2">
      <c r="A30" s="30"/>
      <c r="B30" s="13"/>
      <c r="C30" s="14" t="s">
        <v>18</v>
      </c>
      <c r="D30" s="14"/>
      <c r="E30" s="35">
        <v>1597576.8</v>
      </c>
      <c r="F30" s="36">
        <v>16756327.960000001</v>
      </c>
    </row>
    <row r="31" spans="1:6" x14ac:dyDescent="0.2">
      <c r="A31" s="30"/>
      <c r="B31" s="13"/>
      <c r="C31" s="14" t="s">
        <v>19</v>
      </c>
      <c r="D31" s="14"/>
      <c r="E31" s="35">
        <v>369671924.69999993</v>
      </c>
      <c r="F31" s="36">
        <v>716366346.60000002</v>
      </c>
    </row>
    <row r="32" spans="1:6" x14ac:dyDescent="0.2">
      <c r="A32" s="30"/>
      <c r="B32" s="13"/>
      <c r="C32" s="14" t="s">
        <v>20</v>
      </c>
      <c r="D32" s="14"/>
      <c r="E32" s="35">
        <v>17314548.760000002</v>
      </c>
      <c r="F32" s="36">
        <v>66040109.140000001</v>
      </c>
    </row>
    <row r="33" spans="1:6" x14ac:dyDescent="0.2">
      <c r="A33" s="30"/>
      <c r="B33" s="13"/>
      <c r="C33" s="14" t="s">
        <v>21</v>
      </c>
      <c r="D33" s="14"/>
      <c r="E33" s="35">
        <v>21600355.829999998</v>
      </c>
      <c r="F33" s="36">
        <v>82311344.039999992</v>
      </c>
    </row>
    <row r="34" spans="1:6" x14ac:dyDescent="0.2">
      <c r="A34" s="30"/>
      <c r="B34" s="13"/>
      <c r="C34" s="14" t="s">
        <v>22</v>
      </c>
      <c r="D34" s="14"/>
      <c r="E34" s="35">
        <v>447684.48</v>
      </c>
      <c r="F34" s="36">
        <v>857752.7</v>
      </c>
    </row>
    <row r="35" spans="1:6" x14ac:dyDescent="0.2">
      <c r="A35" s="30"/>
      <c r="B35" s="13"/>
      <c r="C35" s="14" t="s">
        <v>23</v>
      </c>
      <c r="D35" s="14"/>
      <c r="E35" s="35">
        <v>0</v>
      </c>
      <c r="F35" s="36">
        <v>0</v>
      </c>
    </row>
    <row r="36" spans="1:6" x14ac:dyDescent="0.2">
      <c r="A36" s="30"/>
      <c r="B36" s="13"/>
      <c r="C36" s="14" t="s">
        <v>24</v>
      </c>
      <c r="D36" s="14"/>
      <c r="E36" s="35">
        <v>0</v>
      </c>
      <c r="F36" s="36">
        <v>0</v>
      </c>
    </row>
    <row r="37" spans="1:6" x14ac:dyDescent="0.2">
      <c r="A37" s="30"/>
      <c r="B37" s="13"/>
      <c r="C37" s="14" t="s">
        <v>6</v>
      </c>
      <c r="D37" s="14"/>
      <c r="E37" s="35">
        <v>0</v>
      </c>
      <c r="F37" s="36">
        <v>0</v>
      </c>
    </row>
    <row r="38" spans="1:6" x14ac:dyDescent="0.2">
      <c r="A38" s="30"/>
      <c r="B38" s="13"/>
      <c r="C38" s="14" t="s">
        <v>25</v>
      </c>
      <c r="D38" s="14"/>
      <c r="E38" s="35">
        <v>0</v>
      </c>
      <c r="F38" s="36">
        <v>21858.9</v>
      </c>
    </row>
    <row r="39" spans="1:6" x14ac:dyDescent="0.2">
      <c r="B39" s="4" t="s">
        <v>10</v>
      </c>
      <c r="C39" s="2"/>
      <c r="D39" s="2"/>
      <c r="E39" s="33">
        <f>SUM(E40:E42)</f>
        <v>0</v>
      </c>
      <c r="F39" s="34">
        <f>SUM(F40:F42)</f>
        <v>0</v>
      </c>
    </row>
    <row r="40" spans="1:6" x14ac:dyDescent="0.2">
      <c r="A40" s="30"/>
      <c r="B40" s="13"/>
      <c r="C40" s="14" t="s">
        <v>3</v>
      </c>
      <c r="D40" s="14"/>
      <c r="E40" s="35">
        <v>0</v>
      </c>
      <c r="F40" s="36">
        <v>0</v>
      </c>
    </row>
    <row r="41" spans="1:6" x14ac:dyDescent="0.2">
      <c r="A41" s="30"/>
      <c r="B41" s="13"/>
      <c r="C41" s="14" t="s">
        <v>4</v>
      </c>
      <c r="D41" s="14"/>
      <c r="E41" s="35">
        <v>0</v>
      </c>
      <c r="F41" s="36">
        <v>0</v>
      </c>
    </row>
    <row r="42" spans="1:6" x14ac:dyDescent="0.2">
      <c r="A42" s="30"/>
      <c r="B42" s="13"/>
      <c r="C42" s="14" t="s">
        <v>5</v>
      </c>
      <c r="D42" s="14"/>
      <c r="E42" s="35">
        <v>0</v>
      </c>
      <c r="F42" s="36">
        <v>0</v>
      </c>
    </row>
    <row r="43" spans="1:6" x14ac:dyDescent="0.2">
      <c r="B43" s="4" t="s">
        <v>43</v>
      </c>
      <c r="C43" s="2"/>
      <c r="D43" s="2"/>
      <c r="E43" s="33">
        <f>SUM(E44:E48)</f>
        <v>55980983.259999998</v>
      </c>
      <c r="F43" s="34">
        <f>SUM(F44:F48)</f>
        <v>118122499.73</v>
      </c>
    </row>
    <row r="44" spans="1:6" x14ac:dyDescent="0.2">
      <c r="A44" s="30"/>
      <c r="B44" s="13"/>
      <c r="C44" s="14" t="s">
        <v>26</v>
      </c>
      <c r="D44" s="14"/>
      <c r="E44" s="35">
        <v>55980983.259999998</v>
      </c>
      <c r="F44" s="36">
        <v>116473258.55</v>
      </c>
    </row>
    <row r="45" spans="1:6" x14ac:dyDescent="0.2">
      <c r="A45" s="30"/>
      <c r="B45" s="13"/>
      <c r="C45" s="14" t="s">
        <v>27</v>
      </c>
      <c r="D45" s="14"/>
      <c r="E45" s="35">
        <v>0</v>
      </c>
      <c r="F45" s="36">
        <v>0</v>
      </c>
    </row>
    <row r="46" spans="1:6" x14ac:dyDescent="0.2">
      <c r="A46" s="30"/>
      <c r="B46" s="13"/>
      <c r="C46" s="14" t="s">
        <v>28</v>
      </c>
      <c r="D46" s="14"/>
      <c r="E46" s="35">
        <v>0</v>
      </c>
      <c r="F46" s="36">
        <v>88947.18</v>
      </c>
    </row>
    <row r="47" spans="1:6" x14ac:dyDescent="0.2">
      <c r="A47" s="30"/>
      <c r="B47" s="13"/>
      <c r="C47" s="14" t="s">
        <v>29</v>
      </c>
      <c r="D47" s="14"/>
      <c r="E47" s="35">
        <v>0</v>
      </c>
      <c r="F47" s="36">
        <v>1560294</v>
      </c>
    </row>
    <row r="48" spans="1:6" x14ac:dyDescent="0.2">
      <c r="A48" s="30"/>
      <c r="B48" s="13"/>
      <c r="C48" s="14" t="s">
        <v>30</v>
      </c>
      <c r="D48" s="14"/>
      <c r="E48" s="35">
        <v>0</v>
      </c>
      <c r="F48" s="36">
        <v>0</v>
      </c>
    </row>
    <row r="49" spans="1:11" x14ac:dyDescent="0.2">
      <c r="B49" s="4" t="s">
        <v>44</v>
      </c>
      <c r="C49" s="2"/>
      <c r="D49" s="2"/>
      <c r="E49" s="33">
        <f>SUM(E50:E55)</f>
        <v>74313690.310000002</v>
      </c>
      <c r="F49" s="34">
        <f>SUM(F50:F55)</f>
        <v>169549953.45000002</v>
      </c>
    </row>
    <row r="50" spans="1:11" x14ac:dyDescent="0.2">
      <c r="A50" s="30"/>
      <c r="B50" s="13"/>
      <c r="C50" s="14" t="s">
        <v>31</v>
      </c>
      <c r="D50" s="14"/>
      <c r="E50" s="35">
        <v>73468900.870000005</v>
      </c>
      <c r="F50" s="36">
        <v>167947547.10000002</v>
      </c>
    </row>
    <row r="51" spans="1:11" x14ac:dyDescent="0.2">
      <c r="A51" s="30"/>
      <c r="B51" s="13"/>
      <c r="C51" s="14" t="s">
        <v>7</v>
      </c>
      <c r="D51" s="14"/>
      <c r="E51" s="35">
        <v>0</v>
      </c>
      <c r="F51" s="36">
        <v>0</v>
      </c>
    </row>
    <row r="52" spans="1:11" x14ac:dyDescent="0.2">
      <c r="A52" s="30"/>
      <c r="B52" s="13"/>
      <c r="C52" s="14" t="s">
        <v>32</v>
      </c>
      <c r="D52" s="14"/>
      <c r="E52" s="35">
        <v>0</v>
      </c>
      <c r="F52" s="36">
        <v>0</v>
      </c>
    </row>
    <row r="53" spans="1:11" x14ac:dyDescent="0.2">
      <c r="A53" s="30"/>
      <c r="B53" s="13"/>
      <c r="C53" s="14" t="s">
        <v>54</v>
      </c>
      <c r="D53" s="14"/>
      <c r="E53" s="35">
        <v>0</v>
      </c>
      <c r="F53" s="36">
        <v>0</v>
      </c>
    </row>
    <row r="54" spans="1:11" x14ac:dyDescent="0.2">
      <c r="A54" s="30"/>
      <c r="B54" s="13"/>
      <c r="C54" s="14" t="s">
        <v>33</v>
      </c>
      <c r="D54" s="14"/>
      <c r="E54" s="35">
        <v>0</v>
      </c>
      <c r="F54" s="36">
        <v>0</v>
      </c>
    </row>
    <row r="55" spans="1:11" x14ac:dyDescent="0.2">
      <c r="A55" s="30"/>
      <c r="B55" s="13"/>
      <c r="C55" s="14" t="s">
        <v>34</v>
      </c>
      <c r="D55" s="14"/>
      <c r="E55" s="35">
        <v>844789.44</v>
      </c>
      <c r="F55" s="36">
        <v>1602406.35</v>
      </c>
    </row>
    <row r="56" spans="1:11" x14ac:dyDescent="0.2">
      <c r="B56" s="4" t="s">
        <v>40</v>
      </c>
      <c r="C56" s="2"/>
      <c r="D56" s="2"/>
      <c r="E56" s="33">
        <f>SUM(E57)</f>
        <v>147070580.94999999</v>
      </c>
      <c r="F56" s="34">
        <f>SUM(F57)</f>
        <v>527798980.31</v>
      </c>
    </row>
    <row r="57" spans="1:11" x14ac:dyDescent="0.2">
      <c r="A57" s="30"/>
      <c r="B57" s="13"/>
      <c r="C57" s="14" t="s">
        <v>38</v>
      </c>
      <c r="D57" s="14"/>
      <c r="E57" s="35">
        <v>147070580.94999999</v>
      </c>
      <c r="F57" s="36">
        <v>527798980.31</v>
      </c>
    </row>
    <row r="58" spans="1:11" x14ac:dyDescent="0.2">
      <c r="B58" s="13"/>
      <c r="C58" s="12"/>
      <c r="D58" s="12"/>
      <c r="E58" s="35"/>
      <c r="F58" s="36"/>
    </row>
    <row r="59" spans="1:11" x14ac:dyDescent="0.2">
      <c r="B59" s="3" t="s">
        <v>45</v>
      </c>
      <c r="C59" s="11"/>
      <c r="D59" s="11"/>
      <c r="E59" s="33">
        <f>E56+E49+E43+E39+E29+E25</f>
        <v>2215822708.0999999</v>
      </c>
      <c r="F59" s="34">
        <f>F56+F49+F43+F39+F29+F25</f>
        <v>5063259867.25</v>
      </c>
    </row>
    <row r="60" spans="1:11" x14ac:dyDescent="0.2">
      <c r="B60" s="13"/>
      <c r="C60" s="11"/>
      <c r="D60" s="11"/>
      <c r="E60" s="33"/>
      <c r="F60" s="34"/>
    </row>
    <row r="61" spans="1:11" s="2" customFormat="1" x14ac:dyDescent="0.2">
      <c r="B61" s="3" t="s">
        <v>39</v>
      </c>
      <c r="C61" s="11"/>
      <c r="D61" s="11"/>
      <c r="E61" s="33">
        <f>E22-E59</f>
        <v>1186771650.6000004</v>
      </c>
      <c r="F61" s="34">
        <f>F22-F59</f>
        <v>892556026.69999981</v>
      </c>
    </row>
    <row r="62" spans="1:11" s="2" customFormat="1" x14ac:dyDescent="0.2">
      <c r="B62" s="16"/>
      <c r="C62" s="17"/>
      <c r="D62" s="17"/>
      <c r="E62" s="18"/>
      <c r="F62" s="19"/>
    </row>
    <row r="63" spans="1:11" s="6" customFormat="1" x14ac:dyDescent="0.2">
      <c r="C63" s="1"/>
      <c r="D63" s="1"/>
      <c r="E63" s="1"/>
      <c r="F63" s="1"/>
      <c r="G63" s="1"/>
      <c r="H63" s="1"/>
      <c r="I63" s="1"/>
      <c r="J63" s="1"/>
      <c r="K63" s="1"/>
    </row>
    <row r="65" spans="2:8" x14ac:dyDescent="0.2">
      <c r="B65" s="21" t="s">
        <v>56</v>
      </c>
    </row>
    <row r="75" spans="2:8" x14ac:dyDescent="0.2">
      <c r="C75" s="22"/>
      <c r="D75" s="22"/>
      <c r="E75" s="22"/>
      <c r="F75" s="23"/>
      <c r="G75" s="23"/>
      <c r="H75" s="23"/>
    </row>
    <row r="76" spans="2:8" x14ac:dyDescent="0.2">
      <c r="C76" s="22"/>
      <c r="D76" s="22"/>
      <c r="G76" s="23"/>
      <c r="H76" s="23"/>
    </row>
    <row r="77" spans="2:8" ht="11.25" customHeight="1" x14ac:dyDescent="0.2">
      <c r="C77" s="24" t="s">
        <v>57</v>
      </c>
      <c r="D77" s="26"/>
      <c r="E77" s="44" t="s">
        <v>58</v>
      </c>
      <c r="F77" s="44"/>
    </row>
    <row r="78" spans="2:8" ht="22.5" customHeight="1" x14ac:dyDescent="0.2">
      <c r="C78" s="25" t="s">
        <v>59</v>
      </c>
      <c r="D78" s="26"/>
      <c r="E78" s="45" t="s">
        <v>60</v>
      </c>
      <c r="F78" s="45"/>
    </row>
  </sheetData>
  <sheetProtection formatCells="0" formatColumns="0" formatRows="0" autoFilter="0"/>
  <mergeCells count="4">
    <mergeCell ref="B1:F1"/>
    <mergeCell ref="B12:C12"/>
    <mergeCell ref="E77:F77"/>
    <mergeCell ref="E78:F78"/>
  </mergeCells>
  <printOptions horizontalCentered="1"/>
  <pageMargins left="0.78740157480314965" right="0.59055118110236227" top="0.39370078740157483" bottom="0.39370078740157483" header="0.31496062992125984" footer="0.31496062992125984"/>
  <pageSetup scale="82" orientation="portrait" r:id="rId1"/>
  <ignoredErrors>
    <ignoredError sqref="E4:F6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2019-07-15T15:17:01Z</cp:lastPrinted>
  <dcterms:created xsi:type="dcterms:W3CDTF">2012-12-11T20:29:16Z</dcterms:created>
  <dcterms:modified xsi:type="dcterms:W3CDTF">2019-07-17T14:25:55Z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